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додаток_новий" sheetId="4" r:id="rId1"/>
    <sheet name="Аркуш2" sheetId="2" r:id="rId2"/>
    <sheet name="Аркуш3" sheetId="3" r:id="rId3"/>
  </sheets>
  <calcPr calcId="125725" refMode="R1C1"/>
</workbook>
</file>

<file path=xl/calcChain.xml><?xml version="1.0" encoding="utf-8"?>
<calcChain xmlns="http://schemas.openxmlformats.org/spreadsheetml/2006/main">
  <c r="E31" i="4"/>
  <c r="E57"/>
  <c r="D55"/>
  <c r="D42"/>
  <c r="E7" l="1"/>
  <c r="D10"/>
  <c r="D44"/>
  <c r="D48"/>
  <c r="E48" s="1"/>
  <c r="E50"/>
  <c r="E55"/>
  <c r="E52"/>
  <c r="E59" l="1"/>
  <c r="E25"/>
</calcChain>
</file>

<file path=xl/sharedStrings.xml><?xml version="1.0" encoding="utf-8"?>
<sst xmlns="http://schemas.openxmlformats.org/spreadsheetml/2006/main" count="69" uniqueCount="61">
  <si>
    <t>Найменування предмета закупівлі</t>
  </si>
  <si>
    <t>Код КЕКВ</t>
  </si>
  <si>
    <t>Джерело фінансування</t>
  </si>
  <si>
    <t>Очікувана вартість предмета</t>
  </si>
  <si>
    <t>Разом</t>
  </si>
  <si>
    <t>Примітка</t>
  </si>
  <si>
    <t>Кошти місцевих бюджетів</t>
  </si>
  <si>
    <t>Загальна сума</t>
  </si>
  <si>
    <t xml:space="preserve">ТМКЗ "Центр первинно медико-санітарної допомоги"                                                                 ідентифікаційний код за ЄДРПОУ 38645610
</t>
  </si>
  <si>
    <t>____________________________</t>
  </si>
  <si>
    <t>І.Б.Маланчук</t>
  </si>
  <si>
    <t>М.П.</t>
  </si>
  <si>
    <t xml:space="preserve">________________________________ </t>
  </si>
  <si>
    <t xml:space="preserve">           </t>
  </si>
  <si>
    <t>Додаток до річного плану закупівель на 2017 рік</t>
  </si>
  <si>
    <t>Т.І.Петяк</t>
  </si>
  <si>
    <t>30192000-1  Офісне приладдя</t>
  </si>
  <si>
    <t>30197630-1 Папір для друку</t>
  </si>
  <si>
    <t>30233000-1 Пристрої для зберігання та зчитування даних</t>
  </si>
  <si>
    <t>22800000-8 Паперові чи картонні реєстраційні журнали, бухгалтерські книги, швидкозшивачі, бланки та інші паперові канцелярські вироби</t>
  </si>
  <si>
    <t>39514100-9 Рушники</t>
  </si>
  <si>
    <t>09132000-3 Бензин</t>
  </si>
  <si>
    <t>22212000-9 Періодичні видання</t>
  </si>
  <si>
    <t>24900000-3 Чисті хімічні речовини та різноманітна хімічна продукція</t>
  </si>
  <si>
    <t>34300000-0 Запчастини до автотранспорту</t>
  </si>
  <si>
    <t>33696500-0 Реактиви</t>
  </si>
  <si>
    <t>24455000-8 Деззасоби</t>
  </si>
  <si>
    <t>33650000-1 Загальні протиінфекційні засоби для системного застосування, вакцини, антинеопластичні засоби та імуномодулятори</t>
  </si>
  <si>
    <t>33600000-6 Фармацевтична продукція</t>
  </si>
  <si>
    <t>33140000-3 Медичні матеріали</t>
  </si>
  <si>
    <t>9051200-9 Послуги з перевезення сміття</t>
  </si>
  <si>
    <t>50323100-6 Технічне обслуговування комп’ютерних периферійних пристроїв</t>
  </si>
  <si>
    <t>98310000-9 Послуги з прання і сухого чищення</t>
  </si>
  <si>
    <t>50750000-7 Послуги з технічного обслуговування ліфтів</t>
  </si>
  <si>
    <t>98341140-8 Послуги з доглядання за будинками</t>
  </si>
  <si>
    <t>64200000-8 Телекомунікаційні послуги</t>
  </si>
  <si>
    <t>72200000-7 Послуги з програмування та консультаційні послуги з питань програмного забезпечення</t>
  </si>
  <si>
    <t>66514110-0 Послуги зі страхування транспортних засобів</t>
  </si>
  <si>
    <t>66511000-5 Послуги зі страхування життя</t>
  </si>
  <si>
    <t>50100000-6 Послуги з ремонту, технічного обслуговування транспортних засобів і супутнього обладнання та супутні послуг</t>
  </si>
  <si>
    <t>50300000-8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</si>
  <si>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90520000-8 Послуги у сфері поводження з радіоактивними, токсичними, медичними та небезпечними відходами</t>
  </si>
  <si>
    <t>50421000-2 Послуги з ремонту і технічного обслуговування медичного обладнання</t>
  </si>
  <si>
    <t>72415000-2 Постачальники послуг з веб-хостингу</t>
  </si>
  <si>
    <t>31224000-2 З’єднувачі та контактні елементи</t>
  </si>
  <si>
    <t>39224000-8 Мітли, щітки та інше господарське приладдя</t>
  </si>
  <si>
    <t>19500000-1 Гумові та пластмасові матеріали</t>
  </si>
  <si>
    <t>42131100-7 Арматура, що визначена за функціональними ознаками</t>
  </si>
  <si>
    <t>31510000-4 Електричні лампи розжарення</t>
  </si>
  <si>
    <t>42650000-7 Ручні інструменти пневматичні чи моторизовані</t>
  </si>
  <si>
    <t>18930000-7 Мішки та пакети</t>
  </si>
  <si>
    <t>44500000-5 Знаряддя, замки, ключі, петлі, кріпильні деталі, ланцюги та пружини</t>
  </si>
  <si>
    <t>65100000-4 — Послуги з розподілу води та супутні послуги</t>
  </si>
  <si>
    <t xml:space="preserve">Голова тендерного комітету </t>
  </si>
  <si>
    <t xml:space="preserve">Секретар тендерного комітету </t>
  </si>
  <si>
    <t>09310000-5—Електрична енергія</t>
  </si>
  <si>
    <t>45400000-1  Завершальні будівельні роботи</t>
  </si>
  <si>
    <t>30213000-5 — Персональні комп’ютери</t>
  </si>
  <si>
    <t>33600000-6 - Капітальний ремонт і реставрація</t>
  </si>
  <si>
    <t>8514000-2 - Послуги у сфері охорони здоров'я</t>
  </si>
  <si>
    <t>Затверджений рішенням тендерного комітету  від 13.01.2017 р  №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</si>
</sst>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0" fontId="2" fillId="0" borderId="11" xfId="0" applyFont="1" applyBorder="1"/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0" fillId="0" borderId="6" xfId="0" applyBorder="1" applyAlignment="1"/>
    <xf numFmtId="0" fontId="0" fillId="0" borderId="7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54" workbookViewId="0">
      <selection activeCell="C69" sqref="C69"/>
    </sheetView>
  </sheetViews>
  <sheetFormatPr defaultRowHeight="15"/>
  <cols>
    <col min="1" max="1" width="46" customWidth="1"/>
    <col min="2" max="2" width="10.85546875" customWidth="1"/>
    <col min="3" max="3" width="21.85546875" customWidth="1"/>
    <col min="4" max="4" width="19.85546875" customWidth="1"/>
    <col min="5" max="5" width="16.140625" customWidth="1"/>
    <col min="6" max="6" width="21.28515625" customWidth="1"/>
  </cols>
  <sheetData>
    <row r="1" spans="1:11" ht="12" customHeight="1"/>
    <row r="2" spans="1:11" ht="27" customHeight="1">
      <c r="A2" s="62" t="s">
        <v>14</v>
      </c>
      <c r="B2" s="62"/>
      <c r="C2" s="62"/>
      <c r="D2" s="62"/>
      <c r="E2" s="62"/>
      <c r="F2" s="2"/>
      <c r="G2" s="2"/>
      <c r="H2" s="2"/>
      <c r="I2" s="2"/>
      <c r="J2" s="2"/>
      <c r="K2" s="2"/>
    </row>
    <row r="3" spans="1:11" ht="36.75" customHeight="1">
      <c r="A3" s="63" t="s">
        <v>8</v>
      </c>
      <c r="B3" s="63"/>
      <c r="C3" s="63"/>
      <c r="D3" s="63"/>
      <c r="E3" s="63"/>
      <c r="F3" s="2"/>
      <c r="G3" s="2"/>
      <c r="H3" s="2"/>
      <c r="I3" s="2"/>
      <c r="J3" s="2"/>
      <c r="K3" s="2"/>
    </row>
    <row r="4" spans="1:11" ht="15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" customHeight="1">
      <c r="A5" s="64" t="s">
        <v>0</v>
      </c>
      <c r="B5" s="40" t="s">
        <v>1</v>
      </c>
      <c r="C5" s="64" t="s">
        <v>2</v>
      </c>
      <c r="D5" s="57" t="s">
        <v>3</v>
      </c>
      <c r="E5" s="64" t="s">
        <v>4</v>
      </c>
      <c r="F5" s="40" t="s">
        <v>5</v>
      </c>
      <c r="G5" s="1"/>
    </row>
    <row r="6" spans="1:11" ht="37.5" customHeight="1">
      <c r="A6" s="64"/>
      <c r="B6" s="40"/>
      <c r="C6" s="64"/>
      <c r="D6" s="65"/>
      <c r="E6" s="64"/>
      <c r="F6" s="40"/>
      <c r="G6" s="1"/>
    </row>
    <row r="7" spans="1:11" ht="15.75">
      <c r="A7" s="16" t="s">
        <v>16</v>
      </c>
      <c r="B7" s="41">
        <v>2210</v>
      </c>
      <c r="C7" s="44" t="s">
        <v>6</v>
      </c>
      <c r="D7" s="4">
        <v>5050</v>
      </c>
      <c r="E7" s="47">
        <f>D7+D8+D9+D10+D11+D12+D13+D14+D15+D16+D17+D18+D19+D20+D21+D22+D23</f>
        <v>180000</v>
      </c>
      <c r="F7" s="13"/>
      <c r="G7" s="1"/>
    </row>
    <row r="8" spans="1:11" ht="15.75">
      <c r="A8" s="16" t="s">
        <v>17</v>
      </c>
      <c r="B8" s="42"/>
      <c r="C8" s="45"/>
      <c r="D8" s="4">
        <v>15410</v>
      </c>
      <c r="E8" s="48"/>
      <c r="F8" s="13"/>
      <c r="G8" s="1"/>
    </row>
    <row r="9" spans="1:11" ht="31.5">
      <c r="A9" s="16" t="s">
        <v>18</v>
      </c>
      <c r="B9" s="42"/>
      <c r="C9" s="45"/>
      <c r="D9" s="4">
        <v>980</v>
      </c>
      <c r="E9" s="48"/>
      <c r="F9" s="13"/>
      <c r="G9" s="1"/>
    </row>
    <row r="10" spans="1:11" ht="50.25" customHeight="1">
      <c r="A10" s="16" t="s">
        <v>19</v>
      </c>
      <c r="B10" s="42"/>
      <c r="C10" s="45"/>
      <c r="D10" s="4">
        <f>5385+1440+22820</f>
        <v>29645</v>
      </c>
      <c r="E10" s="48"/>
      <c r="F10" s="13"/>
    </row>
    <row r="11" spans="1:11" ht="15.75">
      <c r="A11" s="16" t="s">
        <v>20</v>
      </c>
      <c r="B11" s="42"/>
      <c r="C11" s="45"/>
      <c r="D11" s="4">
        <v>6800</v>
      </c>
      <c r="E11" s="48"/>
      <c r="F11" s="13"/>
    </row>
    <row r="12" spans="1:11" ht="15.75">
      <c r="A12" s="16" t="s">
        <v>21</v>
      </c>
      <c r="B12" s="42"/>
      <c r="C12" s="45"/>
      <c r="D12" s="4">
        <v>50000</v>
      </c>
      <c r="E12" s="48"/>
      <c r="F12" s="13"/>
    </row>
    <row r="13" spans="1:11" ht="15.75">
      <c r="A13" s="18" t="s">
        <v>22</v>
      </c>
      <c r="B13" s="42"/>
      <c r="C13" s="45"/>
      <c r="D13" s="21">
        <v>11500</v>
      </c>
      <c r="E13" s="48"/>
      <c r="F13" s="13"/>
    </row>
    <row r="14" spans="1:11" ht="31.5">
      <c r="A14" s="16" t="s">
        <v>23</v>
      </c>
      <c r="B14" s="42"/>
      <c r="C14" s="45"/>
      <c r="D14" s="21">
        <v>9450</v>
      </c>
      <c r="E14" s="48"/>
      <c r="F14" s="13"/>
      <c r="H14" s="14"/>
    </row>
    <row r="15" spans="1:11" ht="15.75">
      <c r="A15" s="16" t="s">
        <v>44</v>
      </c>
      <c r="B15" s="42"/>
      <c r="C15" s="45"/>
      <c r="D15" s="21">
        <v>7980</v>
      </c>
      <c r="E15" s="48"/>
      <c r="F15" s="25"/>
    </row>
    <row r="16" spans="1:11" ht="31.5">
      <c r="A16" s="16" t="s">
        <v>45</v>
      </c>
      <c r="B16" s="42"/>
      <c r="C16" s="45"/>
      <c r="D16" s="21">
        <v>13130</v>
      </c>
      <c r="E16" s="48"/>
      <c r="F16" s="25"/>
    </row>
    <row r="17" spans="1:8" ht="15.75">
      <c r="A17" s="16" t="s">
        <v>46</v>
      </c>
      <c r="B17" s="42"/>
      <c r="C17" s="45"/>
      <c r="D17" s="21">
        <v>6315</v>
      </c>
      <c r="E17" s="48"/>
      <c r="F17" s="25"/>
    </row>
    <row r="18" spans="1:8" ht="31.5">
      <c r="A18" s="16" t="s">
        <v>47</v>
      </c>
      <c r="B18" s="42"/>
      <c r="C18" s="45"/>
      <c r="D18" s="21">
        <v>1200</v>
      </c>
      <c r="E18" s="48"/>
      <c r="F18" s="25"/>
    </row>
    <row r="19" spans="1:8" ht="15.75">
      <c r="A19" s="16" t="s">
        <v>48</v>
      </c>
      <c r="B19" s="42"/>
      <c r="C19" s="45"/>
      <c r="D19" s="21">
        <v>3310</v>
      </c>
      <c r="E19" s="48"/>
      <c r="F19" s="25"/>
    </row>
    <row r="20" spans="1:8" ht="31.5">
      <c r="A20" s="16" t="s">
        <v>49</v>
      </c>
      <c r="B20" s="42"/>
      <c r="C20" s="45"/>
      <c r="D20" s="21">
        <v>2880</v>
      </c>
      <c r="E20" s="48"/>
      <c r="F20" s="25"/>
    </row>
    <row r="21" spans="1:8" ht="15.75">
      <c r="A21" s="16" t="s">
        <v>50</v>
      </c>
      <c r="B21" s="42"/>
      <c r="C21" s="45"/>
      <c r="D21" s="21">
        <v>3200</v>
      </c>
      <c r="E21" s="48"/>
      <c r="F21" s="25"/>
    </row>
    <row r="22" spans="1:8" ht="31.5">
      <c r="A22" s="16" t="s">
        <v>51</v>
      </c>
      <c r="B22" s="42"/>
      <c r="C22" s="45"/>
      <c r="D22" s="21">
        <v>4885</v>
      </c>
      <c r="E22" s="48"/>
      <c r="F22" s="25"/>
    </row>
    <row r="23" spans="1:8" ht="15.75">
      <c r="A23" s="9" t="s">
        <v>24</v>
      </c>
      <c r="B23" s="43"/>
      <c r="C23" s="46"/>
      <c r="D23" s="21">
        <v>8265</v>
      </c>
      <c r="E23" s="49"/>
      <c r="F23" s="25"/>
    </row>
    <row r="24" spans="1:8" ht="15.75">
      <c r="A24" s="50"/>
      <c r="B24" s="51"/>
      <c r="C24" s="51"/>
      <c r="D24" s="51"/>
      <c r="E24" s="51"/>
      <c r="F24" s="52"/>
    </row>
    <row r="25" spans="1:8" ht="20.25" customHeight="1">
      <c r="A25" s="23" t="s">
        <v>28</v>
      </c>
      <c r="B25" s="53">
        <v>2220</v>
      </c>
      <c r="C25" s="54" t="s">
        <v>6</v>
      </c>
      <c r="D25" s="24">
        <v>20325</v>
      </c>
      <c r="E25" s="48">
        <f>D25+D26+D27+D28+D29</f>
        <v>278000</v>
      </c>
      <c r="F25" s="19"/>
      <c r="H25" s="14"/>
    </row>
    <row r="26" spans="1:8" ht="15.75">
      <c r="A26" s="18" t="s">
        <v>29</v>
      </c>
      <c r="B26" s="53"/>
      <c r="C26" s="54"/>
      <c r="D26" s="4">
        <v>34375</v>
      </c>
      <c r="E26" s="53"/>
      <c r="F26" s="15"/>
    </row>
    <row r="27" spans="1:8" ht="50.25" customHeight="1">
      <c r="A27" s="16" t="s">
        <v>27</v>
      </c>
      <c r="B27" s="53"/>
      <c r="C27" s="54"/>
      <c r="D27" s="4">
        <v>70000</v>
      </c>
      <c r="E27" s="53"/>
      <c r="F27" s="11"/>
    </row>
    <row r="28" spans="1:8" ht="15.75">
      <c r="A28" s="18" t="s">
        <v>26</v>
      </c>
      <c r="B28" s="53"/>
      <c r="C28" s="54"/>
      <c r="D28" s="4">
        <v>48300</v>
      </c>
      <c r="E28" s="53"/>
      <c r="F28" s="11"/>
    </row>
    <row r="29" spans="1:8" ht="15.75">
      <c r="A29" s="18" t="s">
        <v>25</v>
      </c>
      <c r="B29" s="53"/>
      <c r="C29" s="54"/>
      <c r="D29" s="4">
        <v>105000</v>
      </c>
      <c r="E29" s="53"/>
      <c r="F29" s="10"/>
    </row>
    <row r="30" spans="1:8" ht="15.75">
      <c r="A30" s="50"/>
      <c r="B30" s="51"/>
      <c r="C30" s="51"/>
      <c r="D30" s="51"/>
      <c r="E30" s="51"/>
      <c r="F30" s="52"/>
    </row>
    <row r="31" spans="1:8" ht="15.75">
      <c r="A31" s="16" t="s">
        <v>30</v>
      </c>
      <c r="B31" s="55">
        <v>2240</v>
      </c>
      <c r="C31" s="57" t="s">
        <v>6</v>
      </c>
      <c r="D31" s="6">
        <v>49500</v>
      </c>
      <c r="E31" s="47">
        <f>D31+D32+D33+D34+D35+D36+D37+D44+D38+D39+D40+D41+D42+D43+D46+D45</f>
        <v>416000</v>
      </c>
      <c r="F31" s="11"/>
    </row>
    <row r="32" spans="1:8" ht="31.5">
      <c r="A32" s="16" t="s">
        <v>31</v>
      </c>
      <c r="B32" s="53"/>
      <c r="C32" s="54"/>
      <c r="D32" s="6">
        <v>36400</v>
      </c>
      <c r="E32" s="48"/>
      <c r="F32" s="11"/>
    </row>
    <row r="33" spans="1:6" ht="31.5">
      <c r="A33" s="16" t="s">
        <v>32</v>
      </c>
      <c r="B33" s="53"/>
      <c r="C33" s="54"/>
      <c r="D33" s="6">
        <v>1620</v>
      </c>
      <c r="E33" s="48"/>
      <c r="F33" s="11"/>
    </row>
    <row r="34" spans="1:6" ht="31.5">
      <c r="A34" s="16" t="s">
        <v>33</v>
      </c>
      <c r="B34" s="53"/>
      <c r="C34" s="54"/>
      <c r="D34" s="6">
        <v>6120</v>
      </c>
      <c r="E34" s="48"/>
      <c r="F34" s="11"/>
    </row>
    <row r="35" spans="1:6" ht="31.5">
      <c r="A35" s="16" t="s">
        <v>34</v>
      </c>
      <c r="B35" s="53"/>
      <c r="C35" s="54"/>
      <c r="D35" s="6">
        <v>9300</v>
      </c>
      <c r="E35" s="48"/>
      <c r="F35" s="11"/>
    </row>
    <row r="36" spans="1:6" ht="15.75">
      <c r="A36" s="16" t="s">
        <v>35</v>
      </c>
      <c r="B36" s="53"/>
      <c r="C36" s="54"/>
      <c r="D36" s="6">
        <v>32220</v>
      </c>
      <c r="E36" s="48"/>
      <c r="F36" s="11"/>
    </row>
    <row r="37" spans="1:6" ht="47.25">
      <c r="A37" s="16" t="s">
        <v>36</v>
      </c>
      <c r="B37" s="56"/>
      <c r="C37" s="56"/>
      <c r="D37" s="6">
        <v>29500</v>
      </c>
      <c r="E37" s="56"/>
      <c r="F37" s="11"/>
    </row>
    <row r="38" spans="1:6" ht="31.5">
      <c r="A38" s="16" t="s">
        <v>37</v>
      </c>
      <c r="B38" s="56"/>
      <c r="C38" s="56"/>
      <c r="D38" s="6">
        <v>1300</v>
      </c>
      <c r="E38" s="56"/>
      <c r="F38" s="20"/>
    </row>
    <row r="39" spans="1:6" ht="17.25" customHeight="1">
      <c r="A39" s="16" t="s">
        <v>38</v>
      </c>
      <c r="B39" s="56"/>
      <c r="C39" s="56"/>
      <c r="D39" s="6">
        <v>1000</v>
      </c>
      <c r="E39" s="56"/>
      <c r="F39" s="20"/>
    </row>
    <row r="40" spans="1:6" ht="15.75">
      <c r="A40" s="16" t="s">
        <v>56</v>
      </c>
      <c r="B40" s="56"/>
      <c r="C40" s="56"/>
      <c r="D40" s="6">
        <v>150000</v>
      </c>
      <c r="E40" s="56"/>
      <c r="F40" s="20"/>
    </row>
    <row r="41" spans="1:6" ht="45.75" customHeight="1">
      <c r="A41" s="16" t="s">
        <v>39</v>
      </c>
      <c r="B41" s="56"/>
      <c r="C41" s="56"/>
      <c r="D41" s="6">
        <v>9000</v>
      </c>
      <c r="E41" s="56"/>
      <c r="F41" s="20"/>
    </row>
    <row r="42" spans="1:6" ht="59.25" customHeight="1">
      <c r="A42" s="16" t="s">
        <v>40</v>
      </c>
      <c r="B42" s="56"/>
      <c r="C42" s="56"/>
      <c r="D42" s="6">
        <f>13860+9000</f>
        <v>22860</v>
      </c>
      <c r="E42" s="56"/>
      <c r="F42" s="20"/>
    </row>
    <row r="43" spans="1:6" ht="46.5" customHeight="1">
      <c r="A43" s="16" t="s">
        <v>41</v>
      </c>
      <c r="B43" s="56"/>
      <c r="C43" s="56"/>
      <c r="D43" s="6">
        <v>2000</v>
      </c>
      <c r="E43" s="56"/>
      <c r="F43" s="20"/>
    </row>
    <row r="44" spans="1:6" ht="32.25" customHeight="1">
      <c r="A44" s="16" t="s">
        <v>42</v>
      </c>
      <c r="B44" s="56"/>
      <c r="C44" s="56"/>
      <c r="D44" s="6">
        <f>14720-1140</f>
        <v>13580</v>
      </c>
      <c r="E44" s="56"/>
      <c r="F44" s="11"/>
    </row>
    <row r="45" spans="1:6" ht="15.75" customHeight="1">
      <c r="A45" s="16" t="s">
        <v>57</v>
      </c>
      <c r="B45" s="56"/>
      <c r="C45" s="56"/>
      <c r="D45" s="6">
        <v>50000</v>
      </c>
      <c r="E45" s="56"/>
      <c r="F45" s="38"/>
    </row>
    <row r="46" spans="1:6" ht="28.5" customHeight="1">
      <c r="A46" s="16" t="s">
        <v>43</v>
      </c>
      <c r="B46" s="56"/>
      <c r="C46" s="56"/>
      <c r="D46" s="6">
        <v>1600</v>
      </c>
      <c r="E46" s="56"/>
      <c r="F46" s="20"/>
    </row>
    <row r="47" spans="1:6" ht="15.75">
      <c r="A47" s="50"/>
      <c r="B47" s="51"/>
      <c r="C47" s="51"/>
      <c r="D47" s="51"/>
      <c r="E47" s="51"/>
      <c r="F47" s="52"/>
    </row>
    <row r="48" spans="1:6" ht="31.5">
      <c r="A48" s="16" t="s">
        <v>52</v>
      </c>
      <c r="B48" s="8">
        <v>2272</v>
      </c>
      <c r="C48" s="5" t="s">
        <v>6</v>
      </c>
      <c r="D48" s="7">
        <f>35000+8400</f>
        <v>43400</v>
      </c>
      <c r="E48" s="4">
        <f>D48</f>
        <v>43400</v>
      </c>
      <c r="F48" s="10"/>
    </row>
    <row r="49" spans="1:6" ht="13.5" customHeight="1">
      <c r="A49" s="50"/>
      <c r="B49" s="51"/>
      <c r="C49" s="51"/>
      <c r="D49" s="51"/>
      <c r="E49" s="51"/>
      <c r="F49" s="52"/>
    </row>
    <row r="50" spans="1:6" ht="31.5">
      <c r="A50" s="16" t="s">
        <v>55</v>
      </c>
      <c r="B50" s="32">
        <v>2273</v>
      </c>
      <c r="C50" s="30" t="s">
        <v>6</v>
      </c>
      <c r="D50" s="7">
        <v>280000</v>
      </c>
      <c r="E50" s="33">
        <f>D50</f>
        <v>280000</v>
      </c>
      <c r="F50" s="29"/>
    </row>
    <row r="51" spans="1:6" ht="15.75">
      <c r="A51" s="50"/>
      <c r="B51" s="51"/>
      <c r="C51" s="51"/>
      <c r="D51" s="51"/>
      <c r="E51" s="51"/>
      <c r="F51" s="52"/>
    </row>
    <row r="52" spans="1:6" ht="15.75" customHeight="1">
      <c r="A52" s="60" t="s">
        <v>59</v>
      </c>
      <c r="B52" s="70">
        <v>2282</v>
      </c>
      <c r="C52" s="68" t="s">
        <v>6</v>
      </c>
      <c r="D52" s="58">
        <v>1910000</v>
      </c>
      <c r="E52" s="72">
        <f>D52+D53</f>
        <v>1910000</v>
      </c>
      <c r="F52" s="28"/>
    </row>
    <row r="53" spans="1:6" ht="12.75" customHeight="1">
      <c r="A53" s="61"/>
      <c r="B53" s="71"/>
      <c r="C53" s="69"/>
      <c r="D53" s="59"/>
      <c r="E53" s="71"/>
      <c r="F53" s="28"/>
    </row>
    <row r="54" spans="1:6" ht="15.75">
      <c r="A54" s="50"/>
      <c r="B54" s="51"/>
      <c r="C54" s="51"/>
      <c r="D54" s="51"/>
      <c r="E54" s="51"/>
      <c r="F54" s="52"/>
    </row>
    <row r="55" spans="1:6" ht="22.5" customHeight="1">
      <c r="A55" s="16" t="s">
        <v>59</v>
      </c>
      <c r="B55" s="32">
        <v>2730</v>
      </c>
      <c r="C55" s="30" t="s">
        <v>6</v>
      </c>
      <c r="D55" s="7">
        <f>3100000</f>
        <v>3100000</v>
      </c>
      <c r="E55" s="33">
        <f>D55</f>
        <v>3100000</v>
      </c>
      <c r="F55" s="31"/>
    </row>
    <row r="56" spans="1:6" ht="9.75" customHeight="1">
      <c r="A56" s="50"/>
      <c r="B56" s="51"/>
      <c r="C56" s="51"/>
      <c r="D56" s="51"/>
      <c r="E56" s="51"/>
      <c r="F56" s="52"/>
    </row>
    <row r="57" spans="1:6" ht="30.75" customHeight="1">
      <c r="A57" s="39" t="s">
        <v>58</v>
      </c>
      <c r="B57" s="36">
        <v>3132</v>
      </c>
      <c r="C57" s="34" t="s">
        <v>6</v>
      </c>
      <c r="D57" s="7">
        <v>445000</v>
      </c>
      <c r="E57" s="37">
        <f>D57</f>
        <v>445000</v>
      </c>
      <c r="F57" s="35"/>
    </row>
    <row r="58" spans="1:6" ht="15.75">
      <c r="A58" s="50"/>
      <c r="B58" s="51"/>
      <c r="C58" s="51"/>
      <c r="D58" s="51"/>
      <c r="E58" s="51"/>
      <c r="F58" s="52"/>
    </row>
    <row r="59" spans="1:6" ht="16.5" thickBot="1">
      <c r="A59" s="73" t="s">
        <v>7</v>
      </c>
      <c r="B59" s="74"/>
      <c r="C59" s="74"/>
      <c r="D59" s="74"/>
      <c r="E59" s="26">
        <f>E48+E31+E25+E52+E55+E50+E7+E57</f>
        <v>6652400</v>
      </c>
      <c r="F59" s="27"/>
    </row>
    <row r="61" spans="1:6">
      <c r="A61" s="66" t="s">
        <v>60</v>
      </c>
      <c r="B61" s="67"/>
      <c r="C61" s="67"/>
      <c r="D61" s="22"/>
      <c r="E61" s="22"/>
    </row>
    <row r="62" spans="1:6" ht="15.75">
      <c r="A62" s="17"/>
    </row>
    <row r="63" spans="1:6" ht="15.75">
      <c r="A63" s="12" t="s">
        <v>53</v>
      </c>
      <c r="B63" s="12" t="s">
        <v>9</v>
      </c>
      <c r="F63" s="12" t="s">
        <v>10</v>
      </c>
    </row>
    <row r="64" spans="1:6" ht="15.75">
      <c r="E64" s="12" t="s">
        <v>11</v>
      </c>
    </row>
    <row r="65" spans="1:6" ht="15.75">
      <c r="A65" s="12" t="s">
        <v>54</v>
      </c>
      <c r="B65" s="12" t="s">
        <v>12</v>
      </c>
      <c r="D65" s="12" t="s">
        <v>13</v>
      </c>
      <c r="F65" s="12" t="s">
        <v>15</v>
      </c>
    </row>
  </sheetData>
  <mergeCells count="32">
    <mergeCell ref="A61:C61"/>
    <mergeCell ref="A51:F51"/>
    <mergeCell ref="A58:F58"/>
    <mergeCell ref="A30:F30"/>
    <mergeCell ref="A47:F47"/>
    <mergeCell ref="A49:F49"/>
    <mergeCell ref="C52:C53"/>
    <mergeCell ref="B52:B53"/>
    <mergeCell ref="E52:E53"/>
    <mergeCell ref="A59:D59"/>
    <mergeCell ref="A56:F56"/>
    <mergeCell ref="A2:E2"/>
    <mergeCell ref="A3:E3"/>
    <mergeCell ref="A5:A6"/>
    <mergeCell ref="B5:B6"/>
    <mergeCell ref="C5:C6"/>
    <mergeCell ref="D5:D6"/>
    <mergeCell ref="E5:E6"/>
    <mergeCell ref="F5:F6"/>
    <mergeCell ref="B7:B23"/>
    <mergeCell ref="C7:C23"/>
    <mergeCell ref="E7:E23"/>
    <mergeCell ref="A54:F54"/>
    <mergeCell ref="B25:B29"/>
    <mergeCell ref="C25:C29"/>
    <mergeCell ref="E25:E29"/>
    <mergeCell ref="B31:B46"/>
    <mergeCell ref="C31:C46"/>
    <mergeCell ref="E31:E46"/>
    <mergeCell ref="A24:F24"/>
    <mergeCell ref="D52:D53"/>
    <mergeCell ref="A52:A53"/>
  </mergeCells>
  <pageMargins left="0.70866141732283472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додаток_новий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2017-01-25T10:20:56Z</cp:lastPrinted>
  <dcterms:created xsi:type="dcterms:W3CDTF">2015-02-26T10:34:43Z</dcterms:created>
  <dcterms:modified xsi:type="dcterms:W3CDTF">2017-03-16T10:49:10Z</dcterms:modified>
</cp:coreProperties>
</file>